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47" i="1"/>
  <c r="H47" s="1"/>
  <c r="I47"/>
  <c r="G47" s="1"/>
  <c r="J46"/>
  <c r="H46" s="1"/>
  <c r="I46"/>
  <c r="G46" s="1"/>
  <c r="J44"/>
  <c r="H44" s="1"/>
  <c r="I44"/>
  <c r="G44" s="1"/>
  <c r="J43"/>
  <c r="H43" s="1"/>
  <c r="I43"/>
  <c r="G43" s="1"/>
  <c r="J41"/>
  <c r="H41" s="1"/>
  <c r="I41"/>
  <c r="G41" s="1"/>
  <c r="J75"/>
  <c r="J76" s="1"/>
  <c r="J72" l="1"/>
  <c r="J73" l="1"/>
</calcChain>
</file>

<file path=xl/sharedStrings.xml><?xml version="1.0" encoding="utf-8"?>
<sst xmlns="http://schemas.openxmlformats.org/spreadsheetml/2006/main" count="211" uniqueCount="141">
  <si>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</si>
  <si>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</si>
  <si>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</si>
  <si>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</si>
  <si>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</si>
  <si>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</si>
  <si>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</si>
  <si>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</si>
  <si>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</si>
  <si>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հատ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</si>
  <si>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</si>
  <si>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</si>
  <si>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</si>
  <si>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</si>
  <si>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</si>
  <si>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</si>
  <si>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</si>
  <si>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</si>
  <si>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</si>
  <si>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</si>
  <si>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</si>
  <si>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</si>
  <si>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</si>
  <si>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</si>
  <si>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</si>
  <si>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</si>
  <si>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</si>
  <si>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</si>
  <si>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</si>
  <si>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</si>
  <si>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</si>
  <si>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</si>
  <si>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</si>
  <si>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</si>
  <si>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</si>
  <si>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</si>
  <si>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</si>
  <si>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</si>
  <si>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</si>
  <si>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</si>
  <si>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</si>
  <si>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</si>
  <si>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</si>
  <si>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</si>
  <si>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</si>
  <si>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</si>
  <si>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</si>
  <si>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</si>
  <si>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</si>
  <si>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</si>
  <si>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</si>
  <si>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</si>
  <si>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</si>
  <si>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</si>
  <si>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</si>
  <si>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</si>
  <si>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</si>
  <si>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</si>
  <si>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</si>
  <si>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</si>
  <si>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</si>
  <si>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</si>
  <si>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</si>
  <si>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</si>
  <si>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</si>
  <si>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</si>
  <si>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</si>
  <si>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</si>
  <si>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</si>
  <si>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</si>
  <si>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</si>
  <si>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</si>
  <si>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</si>
  <si>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</si>
  <si>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</si>
  <si>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</si>
  <si>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</si>
  <si>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</si>
  <si>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</si>
  <si>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</si>
  <si>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</si>
  <si>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Չ/բ</t>
  </si>
  <si>
    <t>Օ3</t>
  </si>
  <si>
    <t xml:space="preserve">Առկա ֆինանսական միջոցներով </t>
  </si>
  <si>
    <t>25.12.2014թ.</t>
  </si>
  <si>
    <t>Օ6</t>
  </si>
  <si>
    <t>Ծրագիր` 03.01.01.06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</si>
  <si>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</si>
  <si>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</si>
  <si>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</si>
  <si>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</si>
  <si>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</si>
  <si>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</si>
  <si>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</si>
  <si>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</si>
  <si>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</si>
  <si>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</si>
  <si>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08.10.2014թ.</t>
  </si>
  <si>
    <t>22.10.2014թ.</t>
  </si>
  <si>
    <t>ՇՀ ԸՆԹԱՑԱԿԱՐԳԻ ԾԱԾԿԱԳԻՐԸ՝ ՀՀ ԿԱ Ո-ՇՀԱՊՁԲ-11/12/ՏՎ/ՃՈ/ԱՎՎ</t>
  </si>
  <si>
    <t>Պատվիրատուն` ՀՀ ԿԱ ոստիկանությունը, որը գտնվում է Նալբանդյան 130 հասցեում, ստորև ներկայացնում է ՀՀ ԿԱ Ո-ՇՀԱՊՁԲ-11/12/ՏՎ/ՃՈ/ԱՎՎ ծածկագրով հայտարարված ՇՀ ընթացակարգի արդյունքում կնքված պայմանագրի /երի/ մասին տեղեկատվությունը։</t>
  </si>
  <si>
    <t>Ֆաքսի ապարատ</t>
  </si>
  <si>
    <t>Հանրային հեռախոս</t>
  </si>
  <si>
    <t>Հեռուստացույց</t>
  </si>
  <si>
    <t>Փոշեկուլ</t>
  </si>
  <si>
    <t>Ավտոմատային հեռախոսային կայանների սարքեր</t>
  </si>
  <si>
    <t xml:space="preserve"> Հեղուկ բյուրեղային` 32 դյույմ, ԼCD կամ համարժեք, պիկսելների քանակը` HD TV1080p, նայելու անկյունը` 178 աստիճան, ներդրված բարձրախոսներով` 10 Վտ, 220 Վ, ՍSB-pօrt, TV տյուներ PAԼ/SECAM/ NTSC, դինամիկ ցայտունությունը` 40000 x 1, կետայնությունը՝ 1920 x 1080, 1 տարի երաշխիքային սպասարկմամբ (խոտանները վերացվում են տեղակայման վայրում` մատակարարի ուժերով)</t>
  </si>
  <si>
    <t>15 նիշանոց դիսփլեյով, փաստաթղթի ավտոմատ փոխանցմամբ (10թերթ), փեյջերի վրա ֆաքսի ընդունման հաստատմամբ, ձայնի էլեկտրոնային կարգավորումով, մեկ կոճակի միանգամյա հավաքումով` (3x2 հեռախոսահամար), 56բաժանորդի համար հեռախոսային գրքով, կամ համարժեքը։ Տեխնիկական պահանջները և մակնշումը` ըստ ՀՀ կառավարության 2005 թ. դեկտեմբերի 15-ի N 2228-Ն որոշմամբ հաստատված “Ռադիոսարքավորումներ և հեռահաղորդակցության վերջնակետային սարքավորումների տեխնիկական կանոնակարգի”:</t>
  </si>
  <si>
    <t>Հզորությունը՝ 1600վտ, ներծծման հզորությունը՝ 350վտ: Անվտանգությունը` ՀՀ կառավարության 2005թ. փետրվարի 3-ի N 150-Ն որոշմամբ հաստատվածՙ Ցածր լարման էլեկտրասարքավորումներին ներկայացվող պահանջների տեխնիկական կանոնակարգի:</t>
  </si>
  <si>
    <t>Panasonic kx-tes824 Մինի ԱՀԿ-ի ընդլաընման սալիկ Panasonic kx-te82483: 3 անալոգային մուտքային միացում, 8 անալոգային աբոնենտ</t>
  </si>
  <si>
    <t>Ð³Õáñ¹³É³ñ³ÛÇÝ »ñÏ•Í³ÝÇ Ñ»é³Ëáë,³ßË³ïáõÙ ¿ åáõÉë³ÛÇÝ ¨ ïáÝ³ÛÇÝ é»ÅÇÙÝ»ñáí, ½³Ý•Ç Ï³ñ•³íáñÙ³Ý
3 é»ÅÇÙ, ëåÇÏáñýáÝ, Ù»Ï ë»ÕÙáõÙáí 10-Çó 22 Ñ³Ù³ñÇ ³ñ³• Ñ³í³ùÙ³Ý ÑÝ³ñ³íáñáõÃÛáõÝ, áõÝÇ ¹Çë÷É»Û - 16
ÝÇß, áõÝÇ,Auto Redial / Automatic Pause ,Ringer Indicator ,Timed Flash ,Data Port , áõÝÇ ÙÇÏñáýáÝÇ ¨ ³Ï³Ýç³Ï³ÉÇ
ÙÇ³óÙ³Ý ÑÝ³ñ³íáñáõÃÛáõÝ: Տեխնիկական պահանջները և մակնշումը` ըստ ՀՀ կառավարության 2005 թ. դեկտեմբերի 15-ի N 2228-Ն որոշմամբ հաստատված “Ռադիոսարքավորումներ և հեռահաղորդակցության վերջնակետային սարքավորումների տեխնիկական կանոնակարգի”:ä³ñï³¹Çñ å³ÛÙ³Ý` Աåñ³ÝùÝ»ñÁ å»ïù ¿ ÉÇÝ»Ý նոր,ãû•ï³•áñÍí³Í:  Ապրանքների երաշխիքը - մեկ տարի:</t>
  </si>
  <si>
    <t>15 նիշանոց դիսփլեյով, փաստաթղթի ավտոմատ փոխանցմամբ(10թերթ), փեյջերի վրա ֆաքսի ընդունման հաստատմամբ, ձայնի էլեկտրոնային կարգավորումով, մեկ կոճակի միանգամյա հավաքումով` (3x2 հեռախոսահամար), 56բաժանորդի համար հեռախոսային գրքով,կամ համարժեքը։ Տեխնիկական պահանջները և մակնշումը` ըստ ՀՀ կառավարության 2005 թ. դեկտեմբերի 15-ի N 2228-Ն որոշմամբ հաստատված “Ռադիոսարքավորումներ և հեռահաղորդակցության վերջնակետային սարքավորումների տեխնիկական կանոնակարգի”: ä³ñï³¹Çñ å³ÛÙ³Ý` Աåñ³ÝùÝ»ñÁ å»ïù ¿ ÉÇÝ»Ý նոր,ãû•ï³•áñÍí³Í:   Ապրանքների երաշխիքը - մեկ տարի:</t>
  </si>
  <si>
    <t>Օ8</t>
  </si>
  <si>
    <t>12.09.2014թ.</t>
  </si>
  <si>
    <t>.--</t>
  </si>
  <si>
    <t>&lt;&lt;Շուշան Տեխնիկս&gt;&gt; ՍՊԸ</t>
  </si>
  <si>
    <t>Չափաբաժին 3</t>
  </si>
  <si>
    <t>Չափաբաժին 4</t>
  </si>
  <si>
    <t>Չափաբաժին 5</t>
  </si>
  <si>
    <t>Չափաբաժին 6</t>
  </si>
  <si>
    <t>Չափաբաժին 7</t>
  </si>
  <si>
    <t>&lt;&lt;Արայ&gt;&gt; ՍՊԸ</t>
  </si>
  <si>
    <t xml:space="preserve">SUPRA STV-LC32800WL </t>
  </si>
  <si>
    <t>SUPRA VCS-1615</t>
  </si>
  <si>
    <t>15 նիշանոց դիսփլեյով, փաստաթղթի ավտոմատ փոխանցմամբ(10թերթ), փեյջերի վրա ֆաքսի ընդունման հաստատմամբ, ձայնի էլեկտրոնային կարգավորումով, մեկ կոճակի միանգամյա հավաքումով` (3x2 հեռախոսահամար), 56բաժանորդի համար հեռախոսային գրքով,կամ համարժեքը։ ä³ñï³¹Çñ å³ÛÙ³Ý` Աåñ³ÝùÝ»ñÁ å»ïù ¿ ÉÇÝ»Ý նոր,ãû•ï³•áñÍí³Í:  Ապրանքների երաշխիքը - մեկ տարի:</t>
  </si>
  <si>
    <t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&lt;&lt;Շուշան Տեխնիկս&gt;&gt; ՍՊԸ-ն չի կատարել է գնի նվազեցում 2 չափաբաժնի համար:</t>
  </si>
  <si>
    <t>&lt;&lt;Էյչ Գրուպ&gt;&gt; ՍՊԸ-ի գնային առաջարկն անհասանելի է:</t>
  </si>
  <si>
    <t>09.10.2014թ.</t>
  </si>
  <si>
    <t>14.10.2014թ.</t>
  </si>
  <si>
    <t>16.10.2014թ.</t>
  </si>
  <si>
    <t>21.10.2014թ.</t>
  </si>
  <si>
    <t xml:space="preserve">N ՀՀ ԿԱ Ո-ՇՀԱՊՁԲ-11/12-7-ՀՓ2014/2 </t>
  </si>
  <si>
    <t>Ծրագիր` 03.01.01.08</t>
  </si>
  <si>
    <t>4; 6</t>
  </si>
  <si>
    <t>/205002201916/</t>
  </si>
  <si>
    <t>/00003891/</t>
  </si>
  <si>
    <t>gnumner@aray.am</t>
  </si>
  <si>
    <t>ք.Երևան, Կոմիտասի 22
Հեռ. (010)222513</t>
  </si>
  <si>
    <t>2-րդ  չափաբաժնով մրցույթը չի կայացել գնային առաջարկների՝ այդ գնումը կատարելու համար նախատեսված ֆինասական միջոցները գերազանցելու պատճառով: 1-ին, 3-րդ, 5-րդ  7-րդ չափաբաժիններով մրցույթը չի կայացել գնային առաջարկների բացակայության պատճառով: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</si>
  <si>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Ֆինանսա 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Տեխնիկական միջոցներ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Աշխատ անքային ռեսուրսներ</t>
    </r>
  </si>
  <si>
    <t>Առաջարկած գնման առար կայի տեխնի կական հատ կանիշների համապատա սխանությունը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</si>
</sst>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color theme="1"/>
      <name val="Arial LatArm"/>
      <family val="2"/>
    </font>
    <font>
      <sz val="6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9" fillId="0" borderId="5" xfId="1" applyFont="1" applyBorder="1" applyAlignment="1" applyProtection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7" xfId="0" applyBorder="1"/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9"/>
  <sheetViews>
    <sheetView tabSelected="1" zoomScale="120" zoomScaleNormal="120" workbookViewId="0">
      <selection activeCell="J112" sqref="J112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8" customWidth="1"/>
    <col min="8" max="8" width="9" style="1" customWidth="1"/>
    <col min="9" max="10" width="31.7109375" style="1" customWidth="1"/>
    <col min="11" max="16384" width="9.140625" style="1"/>
  </cols>
  <sheetData>
    <row r="1" spans="1:10" ht="17.25">
      <c r="A1" s="87" t="s">
        <v>10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9.75" customHeight="1">
      <c r="A2" s="4"/>
      <c r="B2" s="4"/>
      <c r="C2" s="4"/>
      <c r="D2" s="4"/>
      <c r="E2" s="4"/>
      <c r="F2" s="16"/>
      <c r="G2" s="16"/>
      <c r="H2" s="4"/>
      <c r="I2" s="4"/>
    </row>
    <row r="3" spans="1:10" ht="17.25">
      <c r="A3" s="87" t="s">
        <v>11</v>
      </c>
      <c r="B3" s="87"/>
      <c r="C3" s="87"/>
      <c r="D3" s="87"/>
      <c r="E3" s="87"/>
      <c r="F3" s="87"/>
      <c r="G3" s="87"/>
      <c r="H3" s="87"/>
      <c r="I3" s="87"/>
      <c r="J3" s="87"/>
    </row>
    <row r="4" spans="1:10">
      <c r="A4" s="3"/>
      <c r="B4" s="3"/>
      <c r="C4" s="3"/>
      <c r="D4" s="3"/>
      <c r="E4" s="3"/>
      <c r="F4" s="17"/>
      <c r="G4" s="17"/>
      <c r="H4" s="3"/>
      <c r="I4" s="3"/>
    </row>
    <row r="5" spans="1:10" ht="19.5" customHeight="1">
      <c r="A5" s="87" t="s">
        <v>99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45" customHeight="1">
      <c r="A6" s="88" t="s">
        <v>100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12.75" customHeight="1">
      <c r="B7" s="59" t="s">
        <v>1</v>
      </c>
      <c r="C7" s="60"/>
      <c r="D7" s="60"/>
      <c r="E7" s="60"/>
      <c r="F7" s="60"/>
      <c r="G7" s="60"/>
      <c r="H7" s="60"/>
      <c r="I7" s="60"/>
      <c r="J7" s="60"/>
    </row>
    <row r="8" spans="1:10" ht="11.25" customHeight="1">
      <c r="B8" s="95" t="s">
        <v>2</v>
      </c>
      <c r="C8" s="95" t="s">
        <v>3</v>
      </c>
      <c r="D8" s="95" t="s">
        <v>4</v>
      </c>
      <c r="E8" s="59" t="s">
        <v>5</v>
      </c>
      <c r="F8" s="61"/>
      <c r="G8" s="59" t="s">
        <v>6</v>
      </c>
      <c r="H8" s="61"/>
      <c r="I8" s="91" t="s">
        <v>7</v>
      </c>
      <c r="J8" s="95" t="s">
        <v>87</v>
      </c>
    </row>
    <row r="9" spans="1:10" ht="10.5" customHeight="1">
      <c r="B9" s="96"/>
      <c r="C9" s="96"/>
      <c r="D9" s="96"/>
      <c r="E9" s="97" t="s">
        <v>83</v>
      </c>
      <c r="F9" s="99" t="s">
        <v>0</v>
      </c>
      <c r="G9" s="59" t="s">
        <v>8</v>
      </c>
      <c r="H9" s="61"/>
      <c r="I9" s="92"/>
      <c r="J9" s="96"/>
    </row>
    <row r="10" spans="1:10" ht="12.75" customHeight="1">
      <c r="B10" s="96"/>
      <c r="C10" s="96"/>
      <c r="D10" s="96"/>
      <c r="E10" s="98"/>
      <c r="F10" s="100"/>
      <c r="G10" s="93" t="s">
        <v>83</v>
      </c>
      <c r="H10" s="95" t="s">
        <v>0</v>
      </c>
      <c r="I10" s="92"/>
      <c r="J10" s="96"/>
    </row>
    <row r="11" spans="1:10" ht="12.75" customHeight="1">
      <c r="B11" s="96"/>
      <c r="C11" s="96"/>
      <c r="D11" s="96"/>
      <c r="E11" s="98"/>
      <c r="F11" s="100"/>
      <c r="G11" s="94"/>
      <c r="H11" s="96"/>
      <c r="I11" s="92"/>
      <c r="J11" s="104"/>
    </row>
    <row r="12" spans="1:10" s="7" customFormat="1" ht="113.25" customHeight="1">
      <c r="B12" s="44">
        <v>1</v>
      </c>
      <c r="C12" s="6" t="s">
        <v>101</v>
      </c>
      <c r="D12" s="174" t="s">
        <v>9</v>
      </c>
      <c r="E12" s="55">
        <v>10</v>
      </c>
      <c r="F12" s="55">
        <v>10</v>
      </c>
      <c r="G12" s="49">
        <v>750000</v>
      </c>
      <c r="H12" s="49">
        <v>750000</v>
      </c>
      <c r="I12" s="175" t="s">
        <v>111</v>
      </c>
      <c r="J12" s="47"/>
    </row>
    <row r="13" spans="1:10" s="7" customFormat="1" ht="116.25" customHeight="1">
      <c r="B13" s="56">
        <v>2</v>
      </c>
      <c r="C13" s="6" t="s">
        <v>102</v>
      </c>
      <c r="D13" s="174" t="s">
        <v>9</v>
      </c>
      <c r="E13" s="55">
        <v>20</v>
      </c>
      <c r="F13" s="55">
        <v>20</v>
      </c>
      <c r="G13" s="49">
        <v>390000</v>
      </c>
      <c r="H13" s="49">
        <v>390000</v>
      </c>
      <c r="I13" s="175" t="s">
        <v>110</v>
      </c>
      <c r="J13" s="47"/>
    </row>
    <row r="14" spans="1:10" s="7" customFormat="1" ht="69.75" customHeight="1">
      <c r="B14" s="51">
        <v>3</v>
      </c>
      <c r="C14" s="5" t="s">
        <v>101</v>
      </c>
      <c r="D14" s="174" t="s">
        <v>9</v>
      </c>
      <c r="E14" s="55">
        <v>20</v>
      </c>
      <c r="F14" s="55">
        <v>20</v>
      </c>
      <c r="G14" s="49">
        <v>1200000</v>
      </c>
      <c r="H14" s="49">
        <v>1200000</v>
      </c>
      <c r="I14" s="175" t="s">
        <v>124</v>
      </c>
      <c r="J14" s="47"/>
    </row>
    <row r="15" spans="1:10" s="7" customFormat="1" ht="81" customHeight="1">
      <c r="B15" s="56">
        <v>4</v>
      </c>
      <c r="C15" s="5" t="s">
        <v>103</v>
      </c>
      <c r="D15" s="174" t="s">
        <v>9</v>
      </c>
      <c r="E15" s="55">
        <v>1</v>
      </c>
      <c r="F15" s="55">
        <v>1</v>
      </c>
      <c r="G15" s="49">
        <v>150000</v>
      </c>
      <c r="H15" s="49">
        <v>150000</v>
      </c>
      <c r="I15" s="175" t="s">
        <v>106</v>
      </c>
      <c r="J15" s="47" t="s">
        <v>122</v>
      </c>
    </row>
    <row r="16" spans="1:10" s="7" customFormat="1" ht="99.75" customHeight="1">
      <c r="B16" s="51">
        <v>5</v>
      </c>
      <c r="C16" s="5" t="s">
        <v>101</v>
      </c>
      <c r="D16" s="174" t="s">
        <v>9</v>
      </c>
      <c r="E16" s="55">
        <v>2</v>
      </c>
      <c r="F16" s="55">
        <v>2</v>
      </c>
      <c r="G16" s="49">
        <v>150000</v>
      </c>
      <c r="H16" s="49">
        <v>150000</v>
      </c>
      <c r="I16" s="175" t="s">
        <v>107</v>
      </c>
      <c r="J16" s="47"/>
    </row>
    <row r="17" spans="2:10" s="7" customFormat="1" ht="45.75" customHeight="1">
      <c r="B17" s="56">
        <v>6</v>
      </c>
      <c r="C17" s="5" t="s">
        <v>104</v>
      </c>
      <c r="D17" s="174" t="s">
        <v>9</v>
      </c>
      <c r="E17" s="55">
        <v>5</v>
      </c>
      <c r="F17" s="55">
        <v>5</v>
      </c>
      <c r="G17" s="49">
        <v>119000</v>
      </c>
      <c r="H17" s="49">
        <v>119000</v>
      </c>
      <c r="I17" s="175" t="s">
        <v>108</v>
      </c>
      <c r="J17" s="47" t="s">
        <v>123</v>
      </c>
    </row>
    <row r="18" spans="2:10" s="7" customFormat="1" ht="32.25" customHeight="1">
      <c r="B18" s="51">
        <v>7</v>
      </c>
      <c r="C18" s="6" t="s">
        <v>105</v>
      </c>
      <c r="D18" s="174" t="s">
        <v>9</v>
      </c>
      <c r="E18" s="55">
        <v>1</v>
      </c>
      <c r="F18" s="55">
        <v>1</v>
      </c>
      <c r="G18" s="49">
        <v>100000</v>
      </c>
      <c r="H18" s="49">
        <v>100000</v>
      </c>
      <c r="I18" s="175" t="s">
        <v>109</v>
      </c>
      <c r="J18" s="47"/>
    </row>
    <row r="19" spans="2:10" ht="11.25" customHeight="1">
      <c r="B19" s="89"/>
      <c r="C19" s="90"/>
      <c r="D19" s="90"/>
      <c r="E19" s="90"/>
      <c r="F19" s="89"/>
      <c r="G19" s="89"/>
      <c r="H19" s="89"/>
      <c r="I19" s="89"/>
      <c r="J19" s="89"/>
    </row>
    <row r="20" spans="2:10" ht="11.25" customHeight="1">
      <c r="B20" s="101" t="s">
        <v>12</v>
      </c>
      <c r="C20" s="102"/>
      <c r="D20" s="102"/>
      <c r="E20" s="102"/>
      <c r="F20" s="103"/>
      <c r="G20" s="59" t="s">
        <v>13</v>
      </c>
      <c r="H20" s="60"/>
      <c r="I20" s="60"/>
      <c r="J20" s="61"/>
    </row>
    <row r="21" spans="2:10" ht="11.25" customHeight="1">
      <c r="B21" s="65"/>
      <c r="C21" s="66"/>
      <c r="D21" s="66"/>
      <c r="E21" s="66"/>
      <c r="F21" s="66"/>
      <c r="G21" s="66"/>
      <c r="H21" s="66"/>
      <c r="I21" s="66"/>
      <c r="J21" s="67"/>
    </row>
    <row r="22" spans="2:10" ht="11.25" customHeight="1">
      <c r="B22" s="68" t="s">
        <v>14</v>
      </c>
      <c r="C22" s="69"/>
      <c r="D22" s="69"/>
      <c r="E22" s="69"/>
      <c r="F22" s="69"/>
      <c r="G22" s="69"/>
      <c r="H22" s="69"/>
      <c r="I22" s="69"/>
      <c r="J22" s="70"/>
    </row>
    <row r="23" spans="2:10" ht="11.25" customHeight="1">
      <c r="B23" s="86" t="s">
        <v>15</v>
      </c>
      <c r="C23" s="86"/>
      <c r="D23" s="86" t="s">
        <v>16</v>
      </c>
      <c r="E23" s="86"/>
      <c r="F23" s="19" t="s">
        <v>17</v>
      </c>
      <c r="G23" s="19" t="s">
        <v>18</v>
      </c>
      <c r="H23" s="38" t="s">
        <v>19</v>
      </c>
      <c r="I23" s="71" t="s">
        <v>20</v>
      </c>
      <c r="J23" s="72"/>
    </row>
    <row r="24" spans="2:10" ht="11.25" customHeight="1">
      <c r="B24" s="73" t="s">
        <v>82</v>
      </c>
      <c r="C24" s="74"/>
      <c r="D24" s="73" t="s">
        <v>54</v>
      </c>
      <c r="E24" s="74"/>
      <c r="F24" s="20" t="s">
        <v>54</v>
      </c>
      <c r="G24" s="20" t="s">
        <v>54</v>
      </c>
      <c r="H24" s="10" t="s">
        <v>55</v>
      </c>
      <c r="I24" s="73"/>
      <c r="J24" s="74"/>
    </row>
    <row r="25" spans="2:10" ht="11.25" customHeight="1">
      <c r="B25" s="73" t="s">
        <v>82</v>
      </c>
      <c r="C25" s="74"/>
      <c r="D25" s="73" t="s">
        <v>54</v>
      </c>
      <c r="E25" s="74"/>
      <c r="F25" s="20" t="s">
        <v>54</v>
      </c>
      <c r="G25" s="20" t="s">
        <v>85</v>
      </c>
      <c r="H25" s="10"/>
      <c r="I25" s="73" t="s">
        <v>55</v>
      </c>
      <c r="J25" s="74"/>
    </row>
    <row r="26" spans="2:10" ht="11.25" customHeight="1">
      <c r="B26" s="73" t="s">
        <v>82</v>
      </c>
      <c r="C26" s="74"/>
      <c r="D26" s="73" t="s">
        <v>54</v>
      </c>
      <c r="E26" s="74"/>
      <c r="F26" s="20" t="s">
        <v>54</v>
      </c>
      <c r="G26" s="20" t="s">
        <v>112</v>
      </c>
      <c r="H26" s="10"/>
      <c r="I26" s="73" t="s">
        <v>55</v>
      </c>
      <c r="J26" s="74"/>
    </row>
    <row r="27" spans="2:10" ht="11.25" customHeight="1">
      <c r="B27" s="65"/>
      <c r="C27" s="66"/>
      <c r="D27" s="66"/>
      <c r="E27" s="66"/>
      <c r="F27" s="66"/>
      <c r="G27" s="66"/>
      <c r="H27" s="66"/>
      <c r="I27" s="66"/>
      <c r="J27" s="67"/>
    </row>
    <row r="28" spans="2:10" ht="13.5" customHeight="1">
      <c r="B28" s="81" t="s">
        <v>21</v>
      </c>
      <c r="C28" s="81"/>
      <c r="D28" s="81"/>
      <c r="E28" s="81"/>
      <c r="F28" s="81"/>
      <c r="G28" s="75" t="s">
        <v>113</v>
      </c>
      <c r="H28" s="76"/>
      <c r="I28" s="76"/>
      <c r="J28" s="77"/>
    </row>
    <row r="29" spans="2:10" ht="12" customHeight="1">
      <c r="B29" s="82" t="s">
        <v>71</v>
      </c>
      <c r="C29" s="83"/>
      <c r="D29" s="83"/>
      <c r="E29" s="83"/>
      <c r="F29" s="83"/>
      <c r="G29" s="78">
        <v>1</v>
      </c>
      <c r="H29" s="79"/>
      <c r="I29" s="79"/>
      <c r="J29" s="80"/>
    </row>
    <row r="30" spans="2:10" ht="12" customHeight="1">
      <c r="B30" s="84"/>
      <c r="C30" s="85"/>
      <c r="D30" s="85"/>
      <c r="E30" s="85"/>
      <c r="F30" s="85"/>
      <c r="G30" s="78" t="s">
        <v>22</v>
      </c>
      <c r="H30" s="79"/>
      <c r="I30" s="79"/>
      <c r="J30" s="80"/>
    </row>
    <row r="31" spans="2:10" ht="24" customHeight="1">
      <c r="B31" s="82" t="s">
        <v>25</v>
      </c>
      <c r="C31" s="83"/>
      <c r="D31" s="83"/>
      <c r="E31" s="83"/>
      <c r="F31" s="117"/>
      <c r="G31" s="33"/>
      <c r="H31" s="5" t="s">
        <v>23</v>
      </c>
      <c r="I31" s="110" t="s">
        <v>24</v>
      </c>
      <c r="J31" s="111"/>
    </row>
    <row r="32" spans="2:10" ht="12.75" customHeight="1">
      <c r="B32" s="118"/>
      <c r="C32" s="119"/>
      <c r="D32" s="119"/>
      <c r="E32" s="119"/>
      <c r="F32" s="120"/>
      <c r="G32" s="34">
        <v>1</v>
      </c>
      <c r="H32" s="9"/>
      <c r="I32" s="105"/>
      <c r="J32" s="106"/>
    </row>
    <row r="33" spans="2:10" ht="12.75" customHeight="1">
      <c r="B33" s="84"/>
      <c r="C33" s="85"/>
      <c r="D33" s="85"/>
      <c r="E33" s="85"/>
      <c r="F33" s="121"/>
      <c r="G33" s="34" t="s">
        <v>22</v>
      </c>
      <c r="H33" s="9"/>
      <c r="I33" s="105"/>
      <c r="J33" s="106"/>
    </row>
    <row r="34" spans="2:10" ht="12.75" customHeight="1">
      <c r="B34" s="114"/>
      <c r="C34" s="115"/>
      <c r="D34" s="115"/>
      <c r="E34" s="115"/>
      <c r="F34" s="116"/>
      <c r="G34" s="21"/>
      <c r="H34" s="2"/>
      <c r="I34" s="107"/>
      <c r="J34" s="108"/>
    </row>
    <row r="35" spans="2:10" ht="12.75" customHeight="1">
      <c r="B35" s="65"/>
      <c r="C35" s="66"/>
      <c r="D35" s="66"/>
      <c r="E35" s="66"/>
      <c r="F35" s="66"/>
      <c r="G35" s="66"/>
      <c r="H35" s="66"/>
      <c r="I35" s="66"/>
      <c r="J35" s="67"/>
    </row>
    <row r="36" spans="2:10" ht="15" customHeight="1">
      <c r="B36" s="147" t="s">
        <v>26</v>
      </c>
      <c r="C36" s="122" t="s">
        <v>27</v>
      </c>
      <c r="D36" s="123"/>
      <c r="E36" s="126" t="s">
        <v>28</v>
      </c>
      <c r="F36" s="126"/>
      <c r="G36" s="126"/>
      <c r="H36" s="126"/>
      <c r="I36" s="126"/>
      <c r="J36" s="126"/>
    </row>
    <row r="37" spans="2:10" ht="12.75" customHeight="1">
      <c r="B37" s="147"/>
      <c r="C37" s="124"/>
      <c r="D37" s="125"/>
      <c r="E37" s="127" t="s">
        <v>29</v>
      </c>
      <c r="F37" s="128"/>
      <c r="G37" s="128"/>
      <c r="H37" s="128"/>
      <c r="I37" s="128"/>
      <c r="J37" s="129"/>
    </row>
    <row r="38" spans="2:10" ht="13.5" customHeight="1">
      <c r="B38" s="147"/>
      <c r="C38" s="124"/>
      <c r="D38" s="125"/>
      <c r="E38" s="113" t="s">
        <v>30</v>
      </c>
      <c r="F38" s="113"/>
      <c r="G38" s="112" t="s">
        <v>31</v>
      </c>
      <c r="H38" s="112"/>
      <c r="I38" s="109" t="s">
        <v>32</v>
      </c>
      <c r="J38" s="109"/>
    </row>
    <row r="39" spans="2:10" ht="31.5" customHeight="1">
      <c r="B39" s="147"/>
      <c r="C39" s="124"/>
      <c r="D39" s="125"/>
      <c r="E39" s="28" t="s">
        <v>83</v>
      </c>
      <c r="F39" s="29" t="s">
        <v>0</v>
      </c>
      <c r="G39" s="22" t="s">
        <v>83</v>
      </c>
      <c r="H39" s="23" t="s">
        <v>0</v>
      </c>
      <c r="I39" s="8" t="s">
        <v>83</v>
      </c>
      <c r="J39" s="36" t="s">
        <v>0</v>
      </c>
    </row>
    <row r="40" spans="2:10" ht="30" customHeight="1">
      <c r="B40" s="176" t="s">
        <v>33</v>
      </c>
      <c r="C40" s="58" t="s">
        <v>114</v>
      </c>
      <c r="D40" s="58"/>
      <c r="E40" s="54" t="s">
        <v>114</v>
      </c>
      <c r="F40" s="54" t="s">
        <v>114</v>
      </c>
      <c r="G40" s="54" t="s">
        <v>114</v>
      </c>
      <c r="H40" s="54" t="s">
        <v>114</v>
      </c>
      <c r="I40" s="54" t="s">
        <v>114</v>
      </c>
      <c r="J40" s="54"/>
    </row>
    <row r="41" spans="2:10" ht="30" customHeight="1">
      <c r="B41" s="176" t="s">
        <v>34</v>
      </c>
      <c r="C41" s="58" t="s">
        <v>115</v>
      </c>
      <c r="D41" s="58"/>
      <c r="E41" s="54">
        <v>670000</v>
      </c>
      <c r="F41" s="54">
        <v>670000</v>
      </c>
      <c r="G41" s="24">
        <f t="shared" ref="G41" si="0">SUM(I41-E41)</f>
        <v>134000</v>
      </c>
      <c r="H41" s="24">
        <f t="shared" ref="H41" si="1">SUM(J41-F41)</f>
        <v>134000</v>
      </c>
      <c r="I41" s="11">
        <f t="shared" ref="I41" si="2">E41*12/10</f>
        <v>804000</v>
      </c>
      <c r="J41" s="11">
        <f t="shared" ref="J41" si="3">F41*12/10</f>
        <v>804000</v>
      </c>
    </row>
    <row r="42" spans="2:10" ht="30" customHeight="1">
      <c r="B42" s="176" t="s">
        <v>116</v>
      </c>
      <c r="C42" s="58" t="s">
        <v>114</v>
      </c>
      <c r="D42" s="58"/>
      <c r="E42" s="54" t="s">
        <v>114</v>
      </c>
      <c r="F42" s="54" t="s">
        <v>114</v>
      </c>
      <c r="G42" s="54" t="s">
        <v>114</v>
      </c>
      <c r="H42" s="54" t="s">
        <v>114</v>
      </c>
      <c r="I42" s="54" t="s">
        <v>114</v>
      </c>
      <c r="J42" s="54" t="s">
        <v>114</v>
      </c>
    </row>
    <row r="43" spans="2:10" ht="18" customHeight="1">
      <c r="B43" s="177" t="s">
        <v>117</v>
      </c>
      <c r="C43" s="58" t="s">
        <v>121</v>
      </c>
      <c r="D43" s="58"/>
      <c r="E43" s="54">
        <v>100000</v>
      </c>
      <c r="F43" s="54">
        <v>100000</v>
      </c>
      <c r="G43" s="24">
        <f t="shared" ref="G43:G44" si="4">SUM(I43-E43)</f>
        <v>20000</v>
      </c>
      <c r="H43" s="24">
        <f t="shared" ref="H43:H44" si="5">SUM(J43-F43)</f>
        <v>20000</v>
      </c>
      <c r="I43" s="11">
        <f t="shared" ref="I43:I44" si="6">E43*12/10</f>
        <v>120000</v>
      </c>
      <c r="J43" s="11">
        <f t="shared" ref="J43:J44" si="7">F43*12/10</f>
        <v>120000</v>
      </c>
    </row>
    <row r="44" spans="2:10" ht="18" customHeight="1">
      <c r="B44" s="178"/>
      <c r="C44" s="58" t="s">
        <v>115</v>
      </c>
      <c r="D44" s="58"/>
      <c r="E44" s="54">
        <v>120000</v>
      </c>
      <c r="F44" s="54">
        <v>120000</v>
      </c>
      <c r="G44" s="24">
        <f t="shared" si="4"/>
        <v>24000</v>
      </c>
      <c r="H44" s="24">
        <f t="shared" si="5"/>
        <v>24000</v>
      </c>
      <c r="I44" s="11">
        <f t="shared" si="6"/>
        <v>144000</v>
      </c>
      <c r="J44" s="11">
        <f t="shared" si="7"/>
        <v>144000</v>
      </c>
    </row>
    <row r="45" spans="2:10" ht="32.25" customHeight="1">
      <c r="B45" s="176" t="s">
        <v>118</v>
      </c>
      <c r="C45" s="58" t="s">
        <v>114</v>
      </c>
      <c r="D45" s="58"/>
      <c r="E45" s="54" t="s">
        <v>114</v>
      </c>
      <c r="F45" s="54" t="s">
        <v>114</v>
      </c>
      <c r="G45" s="54" t="s">
        <v>114</v>
      </c>
      <c r="H45" s="54" t="s">
        <v>114</v>
      </c>
      <c r="I45" s="54" t="s">
        <v>114</v>
      </c>
      <c r="J45" s="54" t="s">
        <v>114</v>
      </c>
    </row>
    <row r="46" spans="2:10" ht="15.75" customHeight="1">
      <c r="B46" s="177" t="s">
        <v>119</v>
      </c>
      <c r="C46" s="58" t="s">
        <v>121</v>
      </c>
      <c r="D46" s="58"/>
      <c r="E46" s="54">
        <v>93750</v>
      </c>
      <c r="F46" s="54">
        <v>93750</v>
      </c>
      <c r="G46" s="24">
        <f t="shared" ref="G46:G47" si="8">SUM(I46-E46)</f>
        <v>18750</v>
      </c>
      <c r="H46" s="24">
        <f t="shared" ref="H46:H47" si="9">SUM(J46-F46)</f>
        <v>18750</v>
      </c>
      <c r="I46" s="11">
        <f t="shared" ref="I46:I47" si="10">E46*12/10</f>
        <v>112500</v>
      </c>
      <c r="J46" s="11">
        <f t="shared" ref="J46:J47" si="11">F46*12/10</f>
        <v>112500</v>
      </c>
    </row>
    <row r="47" spans="2:10" ht="15.75" customHeight="1">
      <c r="B47" s="178"/>
      <c r="C47" s="58" t="s">
        <v>115</v>
      </c>
      <c r="D47" s="58"/>
      <c r="E47" s="54">
        <v>175000</v>
      </c>
      <c r="F47" s="54">
        <v>175000</v>
      </c>
      <c r="G47" s="24">
        <f t="shared" si="8"/>
        <v>35000</v>
      </c>
      <c r="H47" s="24">
        <f t="shared" si="9"/>
        <v>35000</v>
      </c>
      <c r="I47" s="11">
        <f t="shared" si="10"/>
        <v>210000</v>
      </c>
      <c r="J47" s="11">
        <f t="shared" si="11"/>
        <v>210000</v>
      </c>
    </row>
    <row r="48" spans="2:10" ht="29.25" customHeight="1">
      <c r="B48" s="176" t="s">
        <v>120</v>
      </c>
      <c r="C48" s="58" t="s">
        <v>114</v>
      </c>
      <c r="D48" s="58"/>
      <c r="E48" s="54" t="s">
        <v>114</v>
      </c>
      <c r="F48" s="54" t="s">
        <v>114</v>
      </c>
      <c r="G48" s="54" t="s">
        <v>114</v>
      </c>
      <c r="H48" s="54" t="s">
        <v>114</v>
      </c>
      <c r="I48" s="54" t="s">
        <v>114</v>
      </c>
      <c r="J48" s="54" t="s">
        <v>114</v>
      </c>
    </row>
    <row r="49" spans="2:10" ht="26.25" customHeight="1">
      <c r="B49" s="59" t="s">
        <v>35</v>
      </c>
      <c r="C49" s="153"/>
      <c r="D49" s="154"/>
      <c r="E49" s="59" t="s">
        <v>125</v>
      </c>
      <c r="F49" s="60"/>
      <c r="G49" s="60"/>
      <c r="H49" s="60"/>
      <c r="I49" s="60"/>
      <c r="J49" s="61"/>
    </row>
    <row r="50" spans="2:10" ht="12" customHeight="1">
      <c r="B50" s="62"/>
      <c r="C50" s="63"/>
      <c r="D50" s="63"/>
      <c r="E50" s="63"/>
      <c r="F50" s="63"/>
      <c r="G50" s="63"/>
      <c r="H50" s="63"/>
      <c r="I50" s="63"/>
      <c r="J50" s="64"/>
    </row>
    <row r="51" spans="2:10" ht="12" customHeight="1">
      <c r="B51" s="65"/>
      <c r="C51" s="66"/>
      <c r="D51" s="66"/>
      <c r="E51" s="66"/>
      <c r="F51" s="66"/>
      <c r="G51" s="66"/>
      <c r="H51" s="66"/>
      <c r="I51" s="66"/>
      <c r="J51" s="67"/>
    </row>
    <row r="52" spans="2:10" ht="12" customHeight="1">
      <c r="B52" s="101" t="s">
        <v>36</v>
      </c>
      <c r="C52" s="102"/>
      <c r="D52" s="102"/>
      <c r="E52" s="102"/>
      <c r="F52" s="102"/>
      <c r="G52" s="102"/>
      <c r="H52" s="102"/>
      <c r="I52" s="102"/>
      <c r="J52" s="103"/>
    </row>
    <row r="53" spans="2:10" ht="14.25" customHeight="1">
      <c r="B53" s="86" t="s">
        <v>39</v>
      </c>
      <c r="C53" s="155" t="s">
        <v>38</v>
      </c>
      <c r="D53" s="101" t="s">
        <v>37</v>
      </c>
      <c r="E53" s="102"/>
      <c r="F53" s="102"/>
      <c r="G53" s="102"/>
      <c r="H53" s="102"/>
      <c r="I53" s="102"/>
      <c r="J53" s="103"/>
    </row>
    <row r="54" spans="2:10" ht="86.25" customHeight="1">
      <c r="B54" s="86"/>
      <c r="C54" s="156"/>
      <c r="D54" s="32" t="s">
        <v>40</v>
      </c>
      <c r="E54" s="6" t="s">
        <v>41</v>
      </c>
      <c r="F54" s="25" t="s">
        <v>140</v>
      </c>
      <c r="G54" s="26" t="s">
        <v>42</v>
      </c>
      <c r="H54" s="5" t="s">
        <v>139</v>
      </c>
      <c r="I54" s="131" t="s">
        <v>43</v>
      </c>
      <c r="J54" s="157"/>
    </row>
    <row r="55" spans="2:10" ht="10.5" customHeight="1">
      <c r="B55" s="15"/>
      <c r="C55" s="13"/>
      <c r="D55" s="12"/>
      <c r="E55" s="12"/>
      <c r="F55" s="14"/>
      <c r="G55" s="24"/>
      <c r="H55" s="11"/>
      <c r="I55" s="158"/>
      <c r="J55" s="159"/>
    </row>
    <row r="56" spans="2:10" ht="13.5" customHeight="1">
      <c r="B56" s="68" t="s">
        <v>89</v>
      </c>
      <c r="C56" s="69"/>
      <c r="D56" s="69"/>
      <c r="E56" s="69"/>
      <c r="F56" s="69"/>
      <c r="G56" s="69"/>
      <c r="H56" s="69"/>
      <c r="I56" s="69"/>
      <c r="J56" s="70"/>
    </row>
    <row r="57" spans="2:10" ht="13.5" customHeight="1">
      <c r="B57" s="143" t="s">
        <v>35</v>
      </c>
      <c r="C57" s="145"/>
      <c r="D57" s="131" t="s">
        <v>126</v>
      </c>
      <c r="E57" s="132"/>
      <c r="F57" s="132"/>
      <c r="G57" s="132"/>
      <c r="H57" s="132"/>
      <c r="I57" s="132"/>
      <c r="J57" s="133"/>
    </row>
    <row r="58" spans="2:10" ht="7.5" customHeight="1">
      <c r="B58" s="114"/>
      <c r="C58" s="116"/>
      <c r="D58" s="101"/>
      <c r="E58" s="102"/>
      <c r="F58" s="102"/>
      <c r="G58" s="102"/>
      <c r="H58" s="102"/>
      <c r="I58" s="102"/>
      <c r="J58" s="103"/>
    </row>
    <row r="59" spans="2:10" ht="8.25" customHeight="1">
      <c r="B59" s="140"/>
      <c r="C59" s="141"/>
      <c r="D59" s="141"/>
      <c r="E59" s="141"/>
      <c r="F59" s="141"/>
      <c r="G59" s="141"/>
      <c r="H59" s="141"/>
      <c r="I59" s="141"/>
      <c r="J59" s="142"/>
    </row>
    <row r="60" spans="2:10" ht="13.5" customHeight="1">
      <c r="B60" s="167" t="s">
        <v>90</v>
      </c>
      <c r="C60" s="167"/>
      <c r="D60" s="167"/>
      <c r="E60" s="167"/>
      <c r="F60" s="169" t="s">
        <v>97</v>
      </c>
      <c r="G60" s="169"/>
      <c r="H60" s="169"/>
      <c r="I60" s="169"/>
      <c r="J60" s="169"/>
    </row>
    <row r="61" spans="2:10" ht="12.75" customHeight="1">
      <c r="B61" s="167" t="s">
        <v>91</v>
      </c>
      <c r="C61" s="167"/>
      <c r="D61" s="167"/>
      <c r="E61" s="167"/>
      <c r="F61" s="168" t="s">
        <v>92</v>
      </c>
      <c r="G61" s="168"/>
      <c r="H61" s="168"/>
      <c r="I61" s="168"/>
      <c r="J61" s="34" t="s">
        <v>93</v>
      </c>
    </row>
    <row r="62" spans="2:10" ht="12.75" customHeight="1">
      <c r="B62" s="167"/>
      <c r="C62" s="167"/>
      <c r="D62" s="167"/>
      <c r="E62" s="167"/>
      <c r="F62" s="169" t="s">
        <v>127</v>
      </c>
      <c r="G62" s="169"/>
      <c r="H62" s="169"/>
      <c r="I62" s="169"/>
      <c r="J62" s="50" t="s">
        <v>128</v>
      </c>
    </row>
    <row r="63" spans="2:10" ht="21.75" customHeight="1">
      <c r="B63" s="167" t="s">
        <v>94</v>
      </c>
      <c r="C63" s="167"/>
      <c r="D63" s="167"/>
      <c r="E63" s="167"/>
      <c r="F63" s="169" t="s">
        <v>129</v>
      </c>
      <c r="G63" s="169"/>
      <c r="H63" s="169"/>
      <c r="I63" s="169"/>
      <c r="J63" s="169"/>
    </row>
    <row r="64" spans="2:10" ht="21.75" customHeight="1">
      <c r="B64" s="167" t="s">
        <v>95</v>
      </c>
      <c r="C64" s="167"/>
      <c r="D64" s="167"/>
      <c r="E64" s="167"/>
      <c r="F64" s="169" t="s">
        <v>130</v>
      </c>
      <c r="G64" s="169"/>
      <c r="H64" s="169"/>
      <c r="I64" s="169"/>
      <c r="J64" s="169"/>
    </row>
    <row r="65" spans="2:10" ht="12" customHeight="1">
      <c r="B65" s="167" t="s">
        <v>96</v>
      </c>
      <c r="C65" s="167"/>
      <c r="D65" s="167"/>
      <c r="E65" s="167"/>
      <c r="F65" s="169" t="s">
        <v>98</v>
      </c>
      <c r="G65" s="169"/>
      <c r="H65" s="169"/>
      <c r="I65" s="169"/>
      <c r="J65" s="169"/>
    </row>
    <row r="66" spans="2:10" ht="8.25" customHeight="1">
      <c r="B66" s="42"/>
      <c r="C66" s="43"/>
      <c r="D66" s="39"/>
      <c r="E66" s="39"/>
      <c r="F66" s="39"/>
      <c r="G66" s="39"/>
      <c r="H66" s="39"/>
      <c r="I66" s="39"/>
      <c r="J66" s="40"/>
    </row>
    <row r="67" spans="2:10" ht="12" customHeight="1">
      <c r="B67" s="95" t="s">
        <v>2</v>
      </c>
      <c r="C67" s="95" t="s">
        <v>44</v>
      </c>
      <c r="D67" s="101" t="s">
        <v>45</v>
      </c>
      <c r="E67" s="102"/>
      <c r="F67" s="102"/>
      <c r="G67" s="102"/>
      <c r="H67" s="102"/>
      <c r="I67" s="102"/>
      <c r="J67" s="103"/>
    </row>
    <row r="68" spans="2:10" ht="12" customHeight="1">
      <c r="B68" s="96"/>
      <c r="C68" s="96"/>
      <c r="D68" s="91" t="s">
        <v>46</v>
      </c>
      <c r="E68" s="170"/>
      <c r="F68" s="99" t="s">
        <v>47</v>
      </c>
      <c r="G68" s="99" t="s">
        <v>48</v>
      </c>
      <c r="H68" s="99" t="s">
        <v>49</v>
      </c>
      <c r="I68" s="59" t="s">
        <v>50</v>
      </c>
      <c r="J68" s="61"/>
    </row>
    <row r="69" spans="2:10" ht="12" customHeight="1">
      <c r="B69" s="96"/>
      <c r="C69" s="96"/>
      <c r="D69" s="171"/>
      <c r="E69" s="172"/>
      <c r="F69" s="100"/>
      <c r="G69" s="100"/>
      <c r="H69" s="100"/>
      <c r="I69" s="101" t="s">
        <v>29</v>
      </c>
      <c r="J69" s="103"/>
    </row>
    <row r="70" spans="2:10" ht="12" customHeight="1">
      <c r="B70" s="104"/>
      <c r="C70" s="104"/>
      <c r="D70" s="173"/>
      <c r="E70" s="154"/>
      <c r="F70" s="152"/>
      <c r="G70" s="152"/>
      <c r="H70" s="152"/>
      <c r="I70" s="55" t="s">
        <v>88</v>
      </c>
      <c r="J70" s="55" t="s">
        <v>32</v>
      </c>
    </row>
    <row r="71" spans="2:10" ht="12" customHeight="1">
      <c r="B71" s="41" t="s">
        <v>51</v>
      </c>
      <c r="C71" s="99" t="s">
        <v>121</v>
      </c>
      <c r="D71" s="167" t="s">
        <v>131</v>
      </c>
      <c r="E71" s="167"/>
      <c r="F71" s="168" t="s">
        <v>98</v>
      </c>
      <c r="G71" s="168" t="s">
        <v>84</v>
      </c>
      <c r="H71" s="169"/>
      <c r="I71" s="169" t="s">
        <v>86</v>
      </c>
      <c r="J71" s="169"/>
    </row>
    <row r="72" spans="2:10" ht="12" customHeight="1">
      <c r="B72" s="31">
        <v>4</v>
      </c>
      <c r="C72" s="100"/>
      <c r="D72" s="167"/>
      <c r="E72" s="167"/>
      <c r="F72" s="168"/>
      <c r="G72" s="168"/>
      <c r="H72" s="169"/>
      <c r="I72" s="57">
        <v>120000</v>
      </c>
      <c r="J72" s="53">
        <f t="shared" ref="J72:J75" si="12">SUM(I72)</f>
        <v>120000</v>
      </c>
    </row>
    <row r="73" spans="2:10" ht="12" customHeight="1">
      <c r="B73" s="30" t="s">
        <v>52</v>
      </c>
      <c r="C73" s="100"/>
      <c r="D73" s="167"/>
      <c r="E73" s="167"/>
      <c r="F73" s="168"/>
      <c r="G73" s="168"/>
      <c r="H73" s="169"/>
      <c r="I73" s="46" t="s">
        <v>53</v>
      </c>
      <c r="J73" s="45">
        <f>SUM(J69:J72)</f>
        <v>120000</v>
      </c>
    </row>
    <row r="74" spans="2:10" ht="12" customHeight="1">
      <c r="B74" s="41" t="s">
        <v>51</v>
      </c>
      <c r="C74" s="100"/>
      <c r="D74" s="167"/>
      <c r="E74" s="167"/>
      <c r="F74" s="168"/>
      <c r="G74" s="168"/>
      <c r="H74" s="169"/>
      <c r="I74" s="169" t="s">
        <v>132</v>
      </c>
      <c r="J74" s="169"/>
    </row>
    <row r="75" spans="2:10" ht="12" customHeight="1">
      <c r="B75" s="31">
        <v>6</v>
      </c>
      <c r="C75" s="100"/>
      <c r="D75" s="167"/>
      <c r="E75" s="167"/>
      <c r="F75" s="168"/>
      <c r="G75" s="168"/>
      <c r="H75" s="169"/>
      <c r="I75" s="52">
        <v>112500</v>
      </c>
      <c r="J75" s="53">
        <f t="shared" si="12"/>
        <v>112500</v>
      </c>
    </row>
    <row r="76" spans="2:10" ht="12" customHeight="1">
      <c r="B76" s="30" t="s">
        <v>52</v>
      </c>
      <c r="C76" s="152"/>
      <c r="D76" s="167"/>
      <c r="E76" s="167"/>
      <c r="F76" s="168"/>
      <c r="G76" s="168"/>
      <c r="H76" s="169"/>
      <c r="I76" s="46" t="s">
        <v>53</v>
      </c>
      <c r="J76" s="45">
        <f>SUM(J75:J75)</f>
        <v>112500</v>
      </c>
    </row>
    <row r="77" spans="2:10" ht="12" customHeight="1">
      <c r="B77" s="162" t="s">
        <v>56</v>
      </c>
      <c r="C77" s="163"/>
      <c r="D77" s="163"/>
      <c r="E77" s="163"/>
      <c r="F77" s="163"/>
      <c r="G77" s="163"/>
      <c r="H77" s="164"/>
      <c r="I77" s="165"/>
      <c r="J77" s="2"/>
    </row>
    <row r="78" spans="2:10" ht="23.25" customHeight="1">
      <c r="B78" s="35" t="s">
        <v>81</v>
      </c>
      <c r="C78" s="35" t="s">
        <v>44</v>
      </c>
      <c r="D78" s="59" t="s">
        <v>57</v>
      </c>
      <c r="E78" s="60"/>
      <c r="F78" s="60"/>
      <c r="G78" s="166" t="s">
        <v>72</v>
      </c>
      <c r="H78" s="166"/>
      <c r="I78" s="35" t="s">
        <v>59</v>
      </c>
      <c r="J78" s="37" t="s">
        <v>58</v>
      </c>
    </row>
    <row r="79" spans="2:10" ht="23.25" customHeight="1">
      <c r="B79" s="55" t="s">
        <v>133</v>
      </c>
      <c r="C79" s="55" t="s">
        <v>121</v>
      </c>
      <c r="D79" s="59" t="s">
        <v>137</v>
      </c>
      <c r="E79" s="60"/>
      <c r="F79" s="61"/>
      <c r="G79" s="59" t="s">
        <v>135</v>
      </c>
      <c r="H79" s="61"/>
      <c r="I79" s="55" t="s">
        <v>134</v>
      </c>
      <c r="J79" s="55" t="s">
        <v>136</v>
      </c>
    </row>
    <row r="80" spans="2:10" ht="12" customHeight="1">
      <c r="B80" s="140"/>
      <c r="C80" s="141"/>
      <c r="D80" s="141"/>
      <c r="E80" s="141"/>
      <c r="F80" s="141"/>
      <c r="G80" s="141"/>
      <c r="H80" s="141"/>
      <c r="I80" s="141"/>
      <c r="J80" s="142"/>
    </row>
    <row r="81" spans="2:10" ht="28.5" customHeight="1">
      <c r="B81" s="101" t="s">
        <v>35</v>
      </c>
      <c r="C81" s="102"/>
      <c r="D81" s="103"/>
      <c r="E81" s="131" t="s">
        <v>138</v>
      </c>
      <c r="F81" s="132"/>
      <c r="G81" s="132"/>
      <c r="H81" s="132"/>
      <c r="I81" s="132"/>
      <c r="J81" s="133"/>
    </row>
    <row r="82" spans="2:10" ht="12" customHeight="1">
      <c r="B82" s="148" t="s">
        <v>22</v>
      </c>
      <c r="C82" s="149"/>
      <c r="D82" s="150"/>
      <c r="E82" s="148" t="s">
        <v>22</v>
      </c>
      <c r="F82" s="149"/>
      <c r="G82" s="149"/>
      <c r="H82" s="149"/>
      <c r="I82" s="149"/>
      <c r="J82" s="150"/>
    </row>
    <row r="83" spans="2:10" ht="12" customHeight="1">
      <c r="B83" s="65"/>
      <c r="C83" s="66"/>
      <c r="D83" s="66"/>
      <c r="E83" s="66"/>
      <c r="F83" s="66"/>
      <c r="G83" s="66"/>
      <c r="H83" s="66"/>
      <c r="I83" s="66"/>
      <c r="J83" s="67"/>
    </row>
    <row r="84" spans="2:10" ht="40.5" customHeight="1">
      <c r="B84" s="131" t="s">
        <v>60</v>
      </c>
      <c r="C84" s="132"/>
      <c r="D84" s="132"/>
      <c r="E84" s="59"/>
      <c r="F84" s="60"/>
      <c r="G84" s="60"/>
      <c r="H84" s="60"/>
      <c r="I84" s="60"/>
      <c r="J84" s="61"/>
    </row>
    <row r="85" spans="2:10" ht="13.5" customHeight="1">
      <c r="B85" s="134"/>
      <c r="C85" s="135"/>
      <c r="D85" s="135"/>
      <c r="E85" s="135"/>
      <c r="F85" s="135"/>
      <c r="G85" s="135"/>
      <c r="H85" s="135"/>
      <c r="I85" s="135"/>
      <c r="J85" s="136"/>
    </row>
    <row r="86" spans="2:10" ht="53.25" customHeight="1">
      <c r="B86" s="131" t="s">
        <v>61</v>
      </c>
      <c r="C86" s="132"/>
      <c r="D86" s="133"/>
      <c r="E86" s="59"/>
      <c r="F86" s="60"/>
      <c r="G86" s="60"/>
      <c r="H86" s="60"/>
      <c r="I86" s="60"/>
      <c r="J86" s="61"/>
    </row>
    <row r="87" spans="2:10" ht="15.75" customHeight="1">
      <c r="B87" s="134"/>
      <c r="C87" s="135"/>
      <c r="D87" s="135"/>
      <c r="E87" s="135"/>
      <c r="F87" s="135"/>
      <c r="G87" s="135"/>
      <c r="H87" s="135"/>
      <c r="I87" s="135"/>
      <c r="J87" s="136"/>
    </row>
    <row r="88" spans="2:10" ht="33.75" customHeight="1">
      <c r="B88" s="131" t="s">
        <v>62</v>
      </c>
      <c r="C88" s="132"/>
      <c r="D88" s="133"/>
      <c r="E88" s="59"/>
      <c r="F88" s="60"/>
      <c r="G88" s="60"/>
      <c r="H88" s="60"/>
      <c r="I88" s="60"/>
      <c r="J88" s="61"/>
    </row>
    <row r="89" spans="2:10" ht="13.5" customHeight="1">
      <c r="B89" s="137"/>
      <c r="C89" s="138"/>
      <c r="D89" s="138"/>
      <c r="E89" s="138"/>
      <c r="F89" s="138"/>
      <c r="G89" s="138"/>
      <c r="H89" s="138"/>
      <c r="I89" s="138"/>
      <c r="J89" s="139"/>
    </row>
    <row r="90" spans="2:10" ht="13.5" customHeight="1">
      <c r="B90" s="131" t="s">
        <v>63</v>
      </c>
      <c r="C90" s="132"/>
      <c r="D90" s="132"/>
      <c r="E90" s="132"/>
      <c r="F90" s="132"/>
      <c r="G90" s="132"/>
      <c r="H90" s="132"/>
      <c r="I90" s="132"/>
      <c r="J90" s="133"/>
    </row>
    <row r="91" spans="2:10" ht="13.5" customHeight="1">
      <c r="B91" s="140"/>
      <c r="C91" s="141"/>
      <c r="D91" s="141"/>
      <c r="E91" s="141"/>
      <c r="F91" s="141"/>
      <c r="G91" s="141"/>
      <c r="H91" s="141"/>
      <c r="I91" s="141"/>
      <c r="J91" s="142"/>
    </row>
    <row r="92" spans="2:10" ht="13.5" customHeight="1">
      <c r="B92" s="143" t="s">
        <v>64</v>
      </c>
      <c r="C92" s="144"/>
      <c r="D92" s="144"/>
      <c r="E92" s="144"/>
      <c r="F92" s="144"/>
      <c r="G92" s="144"/>
      <c r="H92" s="144"/>
      <c r="I92" s="144"/>
      <c r="J92" s="145"/>
    </row>
    <row r="93" spans="2:10" ht="13.5" customHeight="1">
      <c r="B93" s="101" t="s">
        <v>65</v>
      </c>
      <c r="C93" s="102"/>
      <c r="D93" s="103"/>
      <c r="E93" s="101" t="s">
        <v>67</v>
      </c>
      <c r="F93" s="102"/>
      <c r="G93" s="103"/>
      <c r="H93" s="101" t="s">
        <v>68</v>
      </c>
      <c r="I93" s="103"/>
      <c r="J93" s="2"/>
    </row>
    <row r="94" spans="2:10" ht="13.5" customHeight="1">
      <c r="B94" s="101" t="s">
        <v>66</v>
      </c>
      <c r="C94" s="102"/>
      <c r="D94" s="103"/>
      <c r="E94" s="101">
        <v>10596152</v>
      </c>
      <c r="F94" s="102"/>
      <c r="G94" s="103"/>
      <c r="H94" s="151" t="s">
        <v>69</v>
      </c>
      <c r="I94" s="103"/>
      <c r="J94" s="2"/>
    </row>
    <row r="95" spans="2:10" ht="14.25" customHeight="1">
      <c r="B95" s="83" t="s">
        <v>70</v>
      </c>
      <c r="C95" s="83"/>
      <c r="D95" s="83"/>
    </row>
    <row r="96" spans="2:10" ht="14.25" customHeight="1">
      <c r="B96" s="146"/>
      <c r="C96" s="146"/>
      <c r="D96" s="146"/>
    </row>
    <row r="97" spans="2:10" ht="14.25" customHeight="1">
      <c r="B97" s="48"/>
      <c r="C97" s="48"/>
      <c r="D97" s="48"/>
    </row>
    <row r="98" spans="2:10" ht="14.25" customHeight="1">
      <c r="B98" s="27"/>
      <c r="C98" s="27"/>
      <c r="D98" s="27"/>
    </row>
    <row r="99" spans="2:10" ht="14.25" customHeight="1">
      <c r="B99" s="27"/>
      <c r="C99" s="27"/>
      <c r="D99" s="27"/>
    </row>
    <row r="100" spans="2:10" ht="14.25" customHeight="1">
      <c r="B100" s="161"/>
      <c r="C100" s="161"/>
      <c r="D100" s="161"/>
    </row>
    <row r="101" spans="2:10" ht="18" customHeight="1">
      <c r="B101" s="130" t="s">
        <v>78</v>
      </c>
      <c r="C101" s="130"/>
      <c r="D101" s="130"/>
      <c r="E101" s="130"/>
      <c r="F101" s="130"/>
      <c r="G101" s="130"/>
      <c r="H101" s="130"/>
      <c r="I101" s="130"/>
      <c r="J101" s="130"/>
    </row>
    <row r="102" spans="2:10" ht="14.25" customHeight="1">
      <c r="B102" s="130" t="s">
        <v>79</v>
      </c>
      <c r="C102" s="130"/>
      <c r="D102" s="130"/>
      <c r="E102" s="130"/>
      <c r="F102" s="130"/>
      <c r="G102" s="130"/>
      <c r="H102" s="130"/>
      <c r="I102" s="130"/>
      <c r="J102" s="130"/>
    </row>
    <row r="103" spans="2:10" ht="14.25" customHeight="1">
      <c r="B103" s="130" t="s">
        <v>73</v>
      </c>
      <c r="C103" s="130"/>
      <c r="D103" s="130"/>
      <c r="E103" s="130"/>
      <c r="F103" s="130"/>
      <c r="G103" s="130"/>
      <c r="H103" s="130"/>
      <c r="I103" s="130"/>
      <c r="J103" s="130"/>
    </row>
    <row r="104" spans="2:10" ht="14.25" customHeight="1">
      <c r="B104" s="130" t="s">
        <v>74</v>
      </c>
      <c r="C104" s="130"/>
      <c r="D104" s="130"/>
      <c r="E104" s="130"/>
      <c r="F104" s="130"/>
      <c r="G104" s="130"/>
      <c r="H104" s="130"/>
      <c r="I104" s="130"/>
      <c r="J104" s="130"/>
    </row>
    <row r="105" spans="2:10" ht="14.25" customHeight="1">
      <c r="B105" s="130" t="s">
        <v>75</v>
      </c>
      <c r="C105" s="130"/>
      <c r="D105" s="130"/>
      <c r="E105" s="130"/>
      <c r="F105" s="130"/>
      <c r="G105" s="130"/>
      <c r="H105" s="130"/>
      <c r="I105" s="130"/>
      <c r="J105" s="130"/>
    </row>
    <row r="106" spans="2:10" ht="14.25" customHeight="1">
      <c r="B106" s="130" t="s">
        <v>76</v>
      </c>
      <c r="C106" s="130"/>
      <c r="D106" s="130"/>
      <c r="E106" s="130"/>
      <c r="F106" s="130"/>
      <c r="G106" s="130"/>
      <c r="H106" s="130"/>
      <c r="I106" s="130"/>
      <c r="J106" s="130"/>
    </row>
    <row r="107" spans="2:10" ht="14.25" customHeight="1">
      <c r="B107" s="130" t="s">
        <v>80</v>
      </c>
      <c r="C107" s="130"/>
      <c r="D107" s="130"/>
      <c r="E107" s="130"/>
      <c r="F107" s="130"/>
      <c r="G107" s="130"/>
      <c r="H107" s="130"/>
      <c r="I107" s="130"/>
      <c r="J107" s="130"/>
    </row>
    <row r="108" spans="2:10" ht="14.25" customHeight="1">
      <c r="B108" s="130" t="s">
        <v>77</v>
      </c>
      <c r="C108" s="130"/>
      <c r="D108" s="130"/>
      <c r="E108" s="130"/>
      <c r="F108" s="130"/>
      <c r="G108" s="130"/>
      <c r="H108" s="130"/>
      <c r="I108" s="130"/>
      <c r="J108" s="130"/>
    </row>
    <row r="109" spans="2:10" ht="18.75" customHeight="1">
      <c r="B109" s="160"/>
      <c r="C109" s="160"/>
      <c r="D109" s="160"/>
      <c r="E109" s="160"/>
      <c r="F109" s="160"/>
      <c r="G109" s="160"/>
      <c r="H109" s="160"/>
      <c r="I109" s="160"/>
    </row>
  </sheetData>
  <mergeCells count="148">
    <mergeCell ref="B43:B44"/>
    <mergeCell ref="B46:B47"/>
    <mergeCell ref="I74:J74"/>
    <mergeCell ref="C41:D41"/>
    <mergeCell ref="C42:D42"/>
    <mergeCell ref="C43:D43"/>
    <mergeCell ref="C44:D44"/>
    <mergeCell ref="C45:D45"/>
    <mergeCell ref="C46:D46"/>
    <mergeCell ref="C47:D47"/>
    <mergeCell ref="B24:C24"/>
    <mergeCell ref="B25:C25"/>
    <mergeCell ref="D24:E24"/>
    <mergeCell ref="D25:E25"/>
    <mergeCell ref="I25:J25"/>
    <mergeCell ref="I24:J24"/>
    <mergeCell ref="F60:J60"/>
    <mergeCell ref="B61:E62"/>
    <mergeCell ref="F61:I61"/>
    <mergeCell ref="F62:I62"/>
    <mergeCell ref="B63:E63"/>
    <mergeCell ref="F63:J63"/>
    <mergeCell ref="B64:E64"/>
    <mergeCell ref="F64:J64"/>
    <mergeCell ref="D68:E70"/>
    <mergeCell ref="B109:I109"/>
    <mergeCell ref="B100:D100"/>
    <mergeCell ref="B94:D94"/>
    <mergeCell ref="B101:J101"/>
    <mergeCell ref="B102:J102"/>
    <mergeCell ref="B103:J103"/>
    <mergeCell ref="B104:J104"/>
    <mergeCell ref="H68:H70"/>
    <mergeCell ref="E93:G93"/>
    <mergeCell ref="B107:J107"/>
    <mergeCell ref="B108:J108"/>
    <mergeCell ref="B77:I77"/>
    <mergeCell ref="D78:F78"/>
    <mergeCell ref="G78:H78"/>
    <mergeCell ref="B81:D81"/>
    <mergeCell ref="B82:D82"/>
    <mergeCell ref="C71:C76"/>
    <mergeCell ref="D71:E76"/>
    <mergeCell ref="F71:F76"/>
    <mergeCell ref="G71:G76"/>
    <mergeCell ref="H71:H76"/>
    <mergeCell ref="I71:J71"/>
    <mergeCell ref="B85:J85"/>
    <mergeCell ref="E94:G94"/>
    <mergeCell ref="H93:I93"/>
    <mergeCell ref="H94:I94"/>
    <mergeCell ref="F68:F70"/>
    <mergeCell ref="G68:G70"/>
    <mergeCell ref="B58:C58"/>
    <mergeCell ref="B57:C57"/>
    <mergeCell ref="B49:D49"/>
    <mergeCell ref="B53:B54"/>
    <mergeCell ref="C53:C54"/>
    <mergeCell ref="B67:B70"/>
    <mergeCell ref="C67:C70"/>
    <mergeCell ref="B52:J52"/>
    <mergeCell ref="D53:J53"/>
    <mergeCell ref="I54:J54"/>
    <mergeCell ref="B56:J56"/>
    <mergeCell ref="I55:J55"/>
    <mergeCell ref="D57:J57"/>
    <mergeCell ref="D58:J58"/>
    <mergeCell ref="B59:J59"/>
    <mergeCell ref="B65:E65"/>
    <mergeCell ref="F65:J65"/>
    <mergeCell ref="B60:E60"/>
    <mergeCell ref="D67:J67"/>
    <mergeCell ref="I68:J68"/>
    <mergeCell ref="I69:J69"/>
    <mergeCell ref="B84:D84"/>
    <mergeCell ref="B80:J80"/>
    <mergeCell ref="E81:J81"/>
    <mergeCell ref="E82:J82"/>
    <mergeCell ref="B83:J83"/>
    <mergeCell ref="E84:J84"/>
    <mergeCell ref="B106:J106"/>
    <mergeCell ref="B86:D86"/>
    <mergeCell ref="B88:D88"/>
    <mergeCell ref="B93:D93"/>
    <mergeCell ref="B87:J87"/>
    <mergeCell ref="E86:J86"/>
    <mergeCell ref="E88:J88"/>
    <mergeCell ref="B89:J89"/>
    <mergeCell ref="B90:J90"/>
    <mergeCell ref="B91:J91"/>
    <mergeCell ref="B92:J92"/>
    <mergeCell ref="B95:D96"/>
    <mergeCell ref="B105:J105"/>
    <mergeCell ref="B35:J35"/>
    <mergeCell ref="I31:J31"/>
    <mergeCell ref="I32:J32"/>
    <mergeCell ref="G38:H38"/>
    <mergeCell ref="E38:F38"/>
    <mergeCell ref="B34:F34"/>
    <mergeCell ref="B31:F33"/>
    <mergeCell ref="C36:D39"/>
    <mergeCell ref="E36:J36"/>
    <mergeCell ref="E37:J37"/>
    <mergeCell ref="B36:B39"/>
    <mergeCell ref="A1:J1"/>
    <mergeCell ref="A3:J3"/>
    <mergeCell ref="A5:J5"/>
    <mergeCell ref="A6:J6"/>
    <mergeCell ref="B19:J19"/>
    <mergeCell ref="G20:J20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B20:F20"/>
    <mergeCell ref="B7:J7"/>
    <mergeCell ref="J8:J11"/>
    <mergeCell ref="C40:D40"/>
    <mergeCell ref="C48:D48"/>
    <mergeCell ref="D79:F79"/>
    <mergeCell ref="G79:H79"/>
    <mergeCell ref="E49:J49"/>
    <mergeCell ref="B50:J50"/>
    <mergeCell ref="B51:J51"/>
    <mergeCell ref="B21:J21"/>
    <mergeCell ref="B22:J22"/>
    <mergeCell ref="I23:J23"/>
    <mergeCell ref="I26:J26"/>
    <mergeCell ref="B27:J27"/>
    <mergeCell ref="G28:J28"/>
    <mergeCell ref="G29:J29"/>
    <mergeCell ref="B28:F28"/>
    <mergeCell ref="B29:F30"/>
    <mergeCell ref="B23:C23"/>
    <mergeCell ref="D23:E23"/>
    <mergeCell ref="B26:C26"/>
    <mergeCell ref="D26:E26"/>
    <mergeCell ref="I33:J33"/>
    <mergeCell ref="I34:J34"/>
    <mergeCell ref="I38:J38"/>
    <mergeCell ref="G30:J30"/>
  </mergeCells>
  <hyperlinks>
    <hyperlink ref="H94" r:id="rId1"/>
  </hyperlinks>
  <pageMargins left="0.511811023622047" right="0.31496062992126" top="0.62992125984252001" bottom="0.62992125984252001" header="0.511811023622047" footer="0.511811023622047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2014-10-25T09:36:18Z</dcterms:modified>
</cp:coreProperties>
</file>